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er\Dropbox\Family Room\1-PROJECTS (SHARED -DROPBOX)\24735_RDCK-Burton Water Main\E_CONSTRUCTION\Phase 2\E6_TENDER DOCUMENTS\E6.1 HCL WORKING DOCUMENTS\REV D - DRAFT\"/>
    </mc:Choice>
  </mc:AlternateContent>
  <xr:revisionPtr revIDLastSave="0" documentId="13_ncr:1_{0DC24765-E9B1-493A-A404-EFC16AA075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chedule of Quant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5" i="1"/>
  <c r="H4" i="1"/>
  <c r="H11" i="1"/>
  <c r="H18" i="1"/>
  <c r="H19" i="1"/>
  <c r="H20" i="1"/>
  <c r="H21" i="1"/>
  <c r="H22" i="1"/>
  <c r="H23" i="1"/>
  <c r="H17" i="1"/>
  <c r="H14" i="1"/>
  <c r="H15" i="1" s="1"/>
  <c r="H10" i="1"/>
  <c r="H6" i="1"/>
  <c r="H7" i="1"/>
  <c r="H24" i="1" l="1"/>
  <c r="H8" i="1"/>
  <c r="H12" i="1"/>
  <c r="H29" i="1" l="1"/>
  <c r="H30" i="1" s="1"/>
  <c r="H31" i="1" s="1"/>
</calcChain>
</file>

<file path=xl/sharedStrings.xml><?xml version="1.0" encoding="utf-8"?>
<sst xmlns="http://schemas.openxmlformats.org/spreadsheetml/2006/main" count="90" uniqueCount="69">
  <si>
    <t>Item Description</t>
  </si>
  <si>
    <t>Unit</t>
  </si>
  <si>
    <t>Quantity</t>
  </si>
  <si>
    <t>Unit Price</t>
  </si>
  <si>
    <t>Amount</t>
  </si>
  <si>
    <t>Mobilization / Demobilization</t>
  </si>
  <si>
    <t>lump sum</t>
  </si>
  <si>
    <t>01 55 00</t>
  </si>
  <si>
    <t>Implementation of TMP, Traffic Control, Vehicle Access and Parking</t>
  </si>
  <si>
    <t>32 92 19</t>
  </si>
  <si>
    <t>33 11 01</t>
  </si>
  <si>
    <t>ea.</t>
  </si>
  <si>
    <t>Subtotal of All Divisions and Optional Work</t>
  </si>
  <si>
    <t>GST @ 5%</t>
  </si>
  <si>
    <t>TOTAL TENDER PRICE INCLUDING GST</t>
  </si>
  <si>
    <t>Optional Work</t>
  </si>
  <si>
    <t>Division 01 - General Requirements</t>
  </si>
  <si>
    <t>Section</t>
  </si>
  <si>
    <t>01 51 01</t>
  </si>
  <si>
    <t>1.6.1</t>
  </si>
  <si>
    <t>01 53 01</t>
  </si>
  <si>
    <t>1.5.1</t>
  </si>
  <si>
    <t>Paragraph</t>
  </si>
  <si>
    <t>Sub-Total - Division 01</t>
  </si>
  <si>
    <t>31 23 01</t>
  </si>
  <si>
    <t>1.8.5</t>
  </si>
  <si>
    <t>1.10.4</t>
  </si>
  <si>
    <t>Sub-Total - Division 31</t>
  </si>
  <si>
    <t>Division 31 - Earthworks</t>
  </si>
  <si>
    <t>Division 32 - Roads and Site Improvements</t>
  </si>
  <si>
    <t>31 22 16</t>
  </si>
  <si>
    <t>Reinstate Driveways (granular)</t>
  </si>
  <si>
    <t>Sub-Total - Division 32</t>
  </si>
  <si>
    <t>Hydraulic Seeding of Disturbed Areas</t>
  </si>
  <si>
    <t>Division 33 - Utilities</t>
  </si>
  <si>
    <t>Sub-Total - Division 33</t>
  </si>
  <si>
    <t>1.8.1, 1.8.2</t>
  </si>
  <si>
    <t>1.8.3</t>
  </si>
  <si>
    <t>1.8.4</t>
  </si>
  <si>
    <t>Sub-Total - Optional Work</t>
  </si>
  <si>
    <t>1.8.13</t>
  </si>
  <si>
    <t>Reference No.</t>
  </si>
  <si>
    <t>31-1</t>
  </si>
  <si>
    <t>31-2</t>
  </si>
  <si>
    <t>32-1</t>
  </si>
  <si>
    <t>33-1</t>
  </si>
  <si>
    <t>33-4</t>
  </si>
  <si>
    <t>33-6</t>
  </si>
  <si>
    <t>33-7</t>
  </si>
  <si>
    <t>1.9.2</t>
  </si>
  <si>
    <t>Removal and Disposal of AC Pipe</t>
  </si>
  <si>
    <t>01-1</t>
  </si>
  <si>
    <t>01-2</t>
  </si>
  <si>
    <t>01-3</t>
  </si>
  <si>
    <t>01-4</t>
  </si>
  <si>
    <t>33-2</t>
  </si>
  <si>
    <t>33-3</t>
  </si>
  <si>
    <t>33-5</t>
  </si>
  <si>
    <t>lineal m</t>
  </si>
  <si>
    <r>
      <rPr>
        <b/>
        <sz val="11"/>
        <color theme="1"/>
        <rFont val="Calibri"/>
        <family val="2"/>
        <scheme val="minor"/>
      </rPr>
      <t xml:space="preserve">Gate Valve </t>
    </r>
    <r>
      <rPr>
        <sz val="11"/>
        <color theme="1"/>
        <rFont val="Calibri"/>
        <family val="2"/>
        <scheme val="minor"/>
      </rPr>
      <t xml:space="preserve">
  150mm
  HH</t>
    </r>
  </si>
  <si>
    <r>
      <rPr>
        <b/>
        <sz val="11"/>
        <color theme="1"/>
        <rFont val="Calibri"/>
        <family val="2"/>
        <scheme val="minor"/>
      </rPr>
      <t>Bend</t>
    </r>
    <r>
      <rPr>
        <sz val="11"/>
        <color theme="1"/>
        <rFont val="Calibri"/>
        <family val="2"/>
        <scheme val="minor"/>
      </rPr>
      <t xml:space="preserve">
  150mm diameter
  11.25 Degree
  HH</t>
    </r>
  </si>
  <si>
    <r>
      <rPr>
        <b/>
        <sz val="11"/>
        <color theme="1"/>
        <rFont val="Calibri"/>
        <family val="2"/>
        <scheme val="minor"/>
      </rPr>
      <t>Water Service Connections</t>
    </r>
    <r>
      <rPr>
        <sz val="11"/>
        <color theme="1"/>
        <rFont val="Calibri"/>
        <family val="2"/>
        <scheme val="minor"/>
      </rPr>
      <t xml:space="preserve">
  19mm diameter munic. poly
</t>
    </r>
    <r>
      <rPr>
        <i/>
        <sz val="11"/>
        <color theme="1"/>
        <rFont val="Calibri"/>
        <family val="2"/>
        <scheme val="minor"/>
      </rPr>
      <t xml:space="preserve">    including saddle, corp stop, curb stop, and all related fittings and appurtenances</t>
    </r>
  </si>
  <si>
    <r>
      <rPr>
        <b/>
        <sz val="11"/>
        <color theme="1"/>
        <rFont val="Calibri"/>
        <family val="2"/>
        <scheme val="minor"/>
      </rPr>
      <t>Water Service Connections</t>
    </r>
    <r>
      <rPr>
        <sz val="11"/>
        <color theme="1"/>
        <rFont val="Calibri"/>
        <family val="2"/>
        <scheme val="minor"/>
      </rPr>
      <t xml:space="preserve">
  19mm diameter munic. Poly
</t>
    </r>
    <r>
      <rPr>
        <i/>
        <sz val="11"/>
        <color theme="1"/>
        <rFont val="Calibri"/>
        <family val="2"/>
        <scheme val="minor"/>
      </rPr>
      <t xml:space="preserve">    trenchless installation for road crossing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    including saddle, corp stop, curb stop, and all related fittings and appurtenances</t>
    </r>
  </si>
  <si>
    <r>
      <rPr>
        <b/>
        <sz val="11"/>
        <color theme="1"/>
        <rFont val="Calibri"/>
        <family val="2"/>
        <scheme val="minor"/>
      </rPr>
      <t>Blow-Off Assembly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1"/>
        <color theme="1"/>
        <rFont val="Calibri"/>
        <family val="2"/>
        <scheme val="minor"/>
      </rPr>
      <t xml:space="preserve">    as per contract drawings
    including tee, restraints, reducing flange, service box, 50mm pipe, thrust block, drain rock, and
    all related fittings and appurtenances</t>
    </r>
  </si>
  <si>
    <r>
      <rPr>
        <b/>
        <sz val="11"/>
        <color theme="1"/>
        <rFont val="Calibri"/>
        <family val="2"/>
        <scheme val="minor"/>
      </rPr>
      <t>Watermain Tie-In</t>
    </r>
    <r>
      <rPr>
        <sz val="11"/>
        <color theme="1"/>
        <rFont val="Calibri"/>
        <family val="2"/>
        <scheme val="minor"/>
      </rPr>
      <t xml:space="preserve">
  Pipework by Contractor
</t>
    </r>
    <r>
      <rPr>
        <i/>
        <sz val="11"/>
        <color theme="1"/>
        <rFont val="Calibri"/>
        <family val="2"/>
        <scheme val="minor"/>
      </rPr>
      <t xml:space="preserve">    new 150mm to existing 150mm
    refer to Tie-In Details 1 &amp; 2
    including Hymax couplings as needed</t>
    </r>
  </si>
  <si>
    <r>
      <t xml:space="preserve">Traffic Management Plan (TMP) 
</t>
    </r>
    <r>
      <rPr>
        <i/>
        <sz val="11"/>
        <rFont val="Calibri"/>
        <family val="2"/>
        <scheme val="minor"/>
      </rPr>
      <t xml:space="preserve">    includes preparation, submittal and approval of TMP
    includes Lane Closure Request if required</t>
    </r>
  </si>
  <si>
    <r>
      <rPr>
        <b/>
        <sz val="11"/>
        <color theme="1"/>
        <rFont val="Calibri"/>
        <family val="2"/>
        <scheme val="minor"/>
      </rPr>
      <t xml:space="preserve">Temporary Watermain </t>
    </r>
    <r>
      <rPr>
        <sz val="11"/>
        <color theme="1"/>
        <rFont val="Calibri"/>
        <family val="2"/>
        <scheme val="minor"/>
      </rPr>
      <t xml:space="preserve">
  HDPE DR17 50mm diameter temporary overland connection
  Parts to be retained by RDCK following construction
</t>
    </r>
    <r>
      <rPr>
        <i/>
        <sz val="11"/>
        <color theme="1"/>
        <rFont val="Calibri"/>
        <family val="2"/>
        <scheme val="minor"/>
      </rPr>
      <t xml:space="preserve">    Includes supply, installation, and removal 
    Includes temporary double check valve, disinfection, flushing, testing, advisories, and
    all related fittings and appurtenances</t>
    </r>
  </si>
  <si>
    <t>1.4.1</t>
  </si>
  <si>
    <r>
      <rPr>
        <b/>
        <sz val="11"/>
        <color theme="1"/>
        <rFont val="Calibri"/>
        <family val="2"/>
        <scheme val="minor"/>
      </rPr>
      <t xml:space="preserve">Watermain </t>
    </r>
    <r>
      <rPr>
        <sz val="11"/>
        <color theme="1"/>
        <rFont val="Calibri"/>
        <family val="2"/>
        <scheme val="minor"/>
      </rPr>
      <t xml:space="preserve">
  PVC C900 DR18 150mm diameter
  1.5m depth, native backfill
</t>
    </r>
    <r>
      <rPr>
        <i/>
        <sz val="11"/>
        <color theme="1"/>
        <rFont val="Calibri"/>
        <family val="2"/>
        <scheme val="minor"/>
      </rPr>
      <t xml:space="preserve">    includes joint protection as indicated on contract drawings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    includes tracer wire as indicated on contract drawings
    includes surface restoration and grading, except where paid elsewhere (33-1, 32-1)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rgb="FFFF0000"/>
        <rFont val="Calibri"/>
        <family val="2"/>
        <scheme val="minor"/>
      </rPr>
      <t xml:space="preserve">      </t>
    </r>
    <r>
      <rPr>
        <b/>
        <sz val="12"/>
        <color rgb="FFFF0000"/>
        <rFont val="Calibri"/>
        <family val="2"/>
        <scheme val="minor"/>
      </rPr>
      <t>Owner supplied material: PVC C900 DR18 150mm diameter (233m)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</si>
</sst>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4" borderId="13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0" fillId="4" borderId="16" xfId="0" applyFill="1" applyBorder="1"/>
    <xf numFmtId="0" fontId="0" fillId="4" borderId="15" xfId="0" applyFill="1" applyBorder="1" applyAlignment="1">
      <alignment wrapText="1"/>
    </xf>
    <xf numFmtId="0" fontId="0" fillId="4" borderId="15" xfId="0" applyFill="1" applyBorder="1"/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5" fillId="4" borderId="0" xfId="0" applyFont="1" applyFill="1" applyAlignment="1">
      <alignment horizontal="right"/>
    </xf>
    <xf numFmtId="0" fontId="1" fillId="4" borderId="15" xfId="0" applyFont="1" applyFill="1" applyBorder="1" applyAlignment="1">
      <alignment horizontal="right"/>
    </xf>
    <xf numFmtId="164" fontId="0" fillId="0" borderId="10" xfId="0" applyNumberFormat="1" applyBorder="1"/>
    <xf numFmtId="164" fontId="2" fillId="4" borderId="14" xfId="0" applyNumberFormat="1" applyFont="1" applyFill="1" applyBorder="1"/>
    <xf numFmtId="44" fontId="2" fillId="0" borderId="10" xfId="0" applyNumberFormat="1" applyFont="1" applyBorder="1"/>
    <xf numFmtId="164" fontId="0" fillId="4" borderId="14" xfId="0" applyNumberFormat="1" applyFill="1" applyBorder="1"/>
    <xf numFmtId="164" fontId="0" fillId="0" borderId="6" xfId="0" applyNumberFormat="1" applyBorder="1"/>
    <xf numFmtId="164" fontId="0" fillId="0" borderId="11" xfId="0" applyNumberFormat="1" applyBorder="1"/>
    <xf numFmtId="164" fontId="2" fillId="0" borderId="5" xfId="0" applyNumberFormat="1" applyFont="1" applyBorder="1" applyProtection="1">
      <protection locked="0"/>
    </xf>
    <xf numFmtId="0" fontId="0" fillId="0" borderId="5" xfId="0" applyBorder="1" applyAlignment="1">
      <alignment horizontal="center"/>
    </xf>
    <xf numFmtId="164" fontId="0" fillId="0" borderId="5" xfId="0" applyNumberFormat="1" applyBorder="1" applyProtection="1">
      <protection locked="0"/>
    </xf>
    <xf numFmtId="16" fontId="0" fillId="0" borderId="9" xfId="0" quotePrefix="1" applyNumberFormat="1" applyBorder="1" applyAlignment="1">
      <alignment horizontal="center"/>
    </xf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3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8" xfId="0" applyBorder="1" applyAlignment="1">
      <alignment horizontal="right"/>
    </xf>
    <xf numFmtId="0" fontId="4" fillId="0" borderId="15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31"/>
  <sheetViews>
    <sheetView tabSelected="1" zoomScale="80" zoomScaleNormal="80" workbookViewId="0">
      <selection activeCell="J5" sqref="J5"/>
    </sheetView>
  </sheetViews>
  <sheetFormatPr defaultColWidth="16.7109375" defaultRowHeight="15" x14ac:dyDescent="0.25"/>
  <cols>
    <col min="1" max="1" width="13.85546875" customWidth="1"/>
    <col min="2" max="3" width="13.42578125" customWidth="1"/>
    <col min="4" max="4" width="88.140625" style="1" bestFit="1" customWidth="1"/>
    <col min="5" max="5" width="13.140625" bestFit="1" customWidth="1"/>
    <col min="6" max="6" width="8.85546875" bestFit="1" customWidth="1"/>
    <col min="7" max="7" width="14.42578125" customWidth="1"/>
    <col min="8" max="8" width="19.7109375" customWidth="1"/>
    <col min="9" max="9" width="3.28515625" customWidth="1"/>
    <col min="10" max="10" width="36.5703125" bestFit="1" customWidth="1"/>
    <col min="11" max="11" width="63.7109375" customWidth="1"/>
    <col min="12" max="12" width="63" customWidth="1"/>
  </cols>
  <sheetData>
    <row r="1" spans="1:17" ht="27" thickBot="1" x14ac:dyDescent="0.45">
      <c r="D1" s="38"/>
      <c r="E1" s="38"/>
      <c r="F1" s="38"/>
      <c r="G1" s="38"/>
      <c r="H1" s="38"/>
    </row>
    <row r="2" spans="1:17" ht="15.75" thickBot="1" x14ac:dyDescent="0.3">
      <c r="A2" s="3" t="s">
        <v>41</v>
      </c>
      <c r="B2" s="3" t="s">
        <v>17</v>
      </c>
      <c r="C2" s="3" t="s">
        <v>22</v>
      </c>
      <c r="D2" s="4" t="s">
        <v>0</v>
      </c>
      <c r="E2" s="3" t="s">
        <v>1</v>
      </c>
      <c r="F2" s="3" t="s">
        <v>2</v>
      </c>
      <c r="G2" s="3" t="s">
        <v>3</v>
      </c>
      <c r="H2" s="3" t="s">
        <v>4</v>
      </c>
    </row>
    <row r="3" spans="1:17" x14ac:dyDescent="0.25">
      <c r="A3" s="39" t="s">
        <v>16</v>
      </c>
      <c r="B3" s="40"/>
      <c r="C3" s="40"/>
      <c r="D3" s="40"/>
      <c r="E3" s="40"/>
      <c r="F3" s="40"/>
      <c r="G3" s="40"/>
      <c r="H3" s="41"/>
    </row>
    <row r="4" spans="1:17" ht="90" x14ac:dyDescent="0.25">
      <c r="A4" s="32" t="s">
        <v>51</v>
      </c>
      <c r="B4" s="18" t="s">
        <v>18</v>
      </c>
      <c r="C4" s="18" t="s">
        <v>19</v>
      </c>
      <c r="D4" s="5" t="s">
        <v>66</v>
      </c>
      <c r="E4" s="6" t="s">
        <v>6</v>
      </c>
      <c r="F4" s="10">
        <v>1</v>
      </c>
      <c r="G4" s="29"/>
      <c r="H4" s="25">
        <f>F4*G4</f>
        <v>0</v>
      </c>
    </row>
    <row r="5" spans="1:17" x14ac:dyDescent="0.25">
      <c r="A5" s="32" t="s">
        <v>52</v>
      </c>
      <c r="B5" s="18" t="s">
        <v>20</v>
      </c>
      <c r="C5" s="18" t="s">
        <v>49</v>
      </c>
      <c r="D5" s="34" t="s">
        <v>5</v>
      </c>
      <c r="E5" s="6" t="s">
        <v>6</v>
      </c>
      <c r="F5" s="30">
        <v>1</v>
      </c>
      <c r="G5" s="31"/>
      <c r="H5" s="25">
        <f>F5*G5</f>
        <v>0</v>
      </c>
    </row>
    <row r="6" spans="1:17" ht="45" x14ac:dyDescent="0.25">
      <c r="A6" s="32" t="s">
        <v>53</v>
      </c>
      <c r="B6" s="18" t="s">
        <v>7</v>
      </c>
      <c r="C6" s="18" t="s">
        <v>21</v>
      </c>
      <c r="D6" s="33" t="s">
        <v>65</v>
      </c>
      <c r="E6" s="9" t="s">
        <v>6</v>
      </c>
      <c r="F6" s="30">
        <v>1</v>
      </c>
      <c r="G6" s="31"/>
      <c r="H6" s="25">
        <f t="shared" ref="H6:H7" si="0">F6*G6</f>
        <v>0</v>
      </c>
      <c r="K6" s="1"/>
    </row>
    <row r="7" spans="1:17" x14ac:dyDescent="0.25">
      <c r="A7" s="32" t="s">
        <v>54</v>
      </c>
      <c r="B7" s="18" t="s">
        <v>7</v>
      </c>
      <c r="C7" s="18" t="s">
        <v>21</v>
      </c>
      <c r="D7" s="33" t="s">
        <v>8</v>
      </c>
      <c r="E7" s="9" t="s">
        <v>6</v>
      </c>
      <c r="F7" s="30">
        <v>1</v>
      </c>
      <c r="G7" s="31"/>
      <c r="H7" s="25">
        <f t="shared" si="0"/>
        <v>0</v>
      </c>
    </row>
    <row r="8" spans="1:17" ht="15.75" thickBot="1" x14ac:dyDescent="0.3">
      <c r="A8" s="11"/>
      <c r="B8" s="14"/>
      <c r="C8" s="14"/>
      <c r="D8" s="12"/>
      <c r="E8" s="13"/>
      <c r="F8" s="14"/>
      <c r="G8" s="21" t="s">
        <v>23</v>
      </c>
      <c r="H8" s="24">
        <f>SUM(H4:H7)</f>
        <v>0</v>
      </c>
    </row>
    <row r="9" spans="1:17" x14ac:dyDescent="0.25">
      <c r="A9" s="42" t="s">
        <v>28</v>
      </c>
      <c r="B9" s="43"/>
      <c r="C9" s="43"/>
      <c r="D9" s="43"/>
      <c r="E9" s="43"/>
      <c r="F9" s="43"/>
      <c r="G9" s="43"/>
      <c r="H9" s="44"/>
    </row>
    <row r="10" spans="1:17" x14ac:dyDescent="0.25">
      <c r="A10" s="32" t="s">
        <v>42</v>
      </c>
      <c r="B10" s="19" t="s">
        <v>30</v>
      </c>
      <c r="C10" s="19" t="s">
        <v>67</v>
      </c>
      <c r="D10" s="33" t="s">
        <v>31</v>
      </c>
      <c r="E10" s="9" t="s">
        <v>11</v>
      </c>
      <c r="F10" s="10">
        <v>3</v>
      </c>
      <c r="G10" s="29"/>
      <c r="H10" s="25">
        <f t="shared" ref="H10:H11" si="1">F10*G10</f>
        <v>0</v>
      </c>
    </row>
    <row r="11" spans="1:17" x14ac:dyDescent="0.25">
      <c r="A11" s="32" t="s">
        <v>43</v>
      </c>
      <c r="B11" s="20" t="s">
        <v>24</v>
      </c>
      <c r="C11" s="20" t="s">
        <v>26</v>
      </c>
      <c r="D11" s="33" t="s">
        <v>50</v>
      </c>
      <c r="E11" s="9" t="s">
        <v>58</v>
      </c>
      <c r="F11" s="10">
        <v>233</v>
      </c>
      <c r="G11" s="29"/>
      <c r="H11" s="25">
        <f t="shared" si="1"/>
        <v>0</v>
      </c>
    </row>
    <row r="12" spans="1:17" ht="15.75" thickBot="1" x14ac:dyDescent="0.3">
      <c r="A12" s="11"/>
      <c r="B12" s="14"/>
      <c r="C12" s="14"/>
      <c r="D12" s="12"/>
      <c r="E12" s="13"/>
      <c r="F12" s="14"/>
      <c r="G12" s="21" t="s">
        <v>27</v>
      </c>
      <c r="H12" s="24">
        <f>SUM(H10:H11)</f>
        <v>0</v>
      </c>
    </row>
    <row r="13" spans="1:17" x14ac:dyDescent="0.25">
      <c r="A13" s="42" t="s">
        <v>29</v>
      </c>
      <c r="B13" s="43"/>
      <c r="C13" s="43"/>
      <c r="D13" s="43"/>
      <c r="E13" s="43"/>
      <c r="F13" s="43"/>
      <c r="G13" s="43"/>
      <c r="H13" s="44"/>
    </row>
    <row r="14" spans="1:17" x14ac:dyDescent="0.25">
      <c r="A14" s="8" t="s">
        <v>44</v>
      </c>
      <c r="B14" s="19" t="s">
        <v>9</v>
      </c>
      <c r="C14" s="19">
        <v>1.8</v>
      </c>
      <c r="D14" s="33" t="s">
        <v>33</v>
      </c>
      <c r="E14" s="9" t="s">
        <v>6</v>
      </c>
      <c r="F14" s="10">
        <v>1</v>
      </c>
      <c r="G14" s="29"/>
      <c r="H14" s="25">
        <f>F14*G14</f>
        <v>0</v>
      </c>
    </row>
    <row r="15" spans="1:17" ht="15.75" thickBot="1" x14ac:dyDescent="0.3">
      <c r="A15" s="11"/>
      <c r="B15" s="14"/>
      <c r="C15" s="14"/>
      <c r="D15" s="12"/>
      <c r="E15" s="13"/>
      <c r="F15" s="14"/>
      <c r="G15" s="21" t="s">
        <v>32</v>
      </c>
      <c r="H15" s="24">
        <f>SUM(H14)</f>
        <v>0</v>
      </c>
      <c r="Q15" s="2"/>
    </row>
    <row r="16" spans="1:17" x14ac:dyDescent="0.25">
      <c r="A16" s="42" t="s">
        <v>34</v>
      </c>
      <c r="B16" s="43"/>
      <c r="C16" s="43"/>
      <c r="D16" s="43"/>
      <c r="E16" s="43"/>
      <c r="F16" s="43"/>
      <c r="G16" s="43"/>
      <c r="H16" s="44"/>
      <c r="J16" s="1"/>
      <c r="Q16" s="2"/>
    </row>
    <row r="17" spans="1:8" ht="105.75" x14ac:dyDescent="0.25">
      <c r="A17" s="7" t="s">
        <v>45</v>
      </c>
      <c r="B17" s="18" t="s">
        <v>10</v>
      </c>
      <c r="C17" s="18" t="s">
        <v>36</v>
      </c>
      <c r="D17" s="5" t="s">
        <v>68</v>
      </c>
      <c r="E17" s="9" t="s">
        <v>58</v>
      </c>
      <c r="F17" s="10">
        <v>233</v>
      </c>
      <c r="G17" s="29"/>
      <c r="H17" s="25">
        <f>F17*G17</f>
        <v>0</v>
      </c>
    </row>
    <row r="18" spans="1:8" ht="45" x14ac:dyDescent="0.25">
      <c r="A18" s="7" t="s">
        <v>55</v>
      </c>
      <c r="B18" s="18" t="s">
        <v>10</v>
      </c>
      <c r="C18" s="18" t="s">
        <v>37</v>
      </c>
      <c r="D18" s="5" t="s">
        <v>59</v>
      </c>
      <c r="E18" s="6" t="s">
        <v>11</v>
      </c>
      <c r="F18" s="10">
        <v>1</v>
      </c>
      <c r="G18" s="29"/>
      <c r="H18" s="25">
        <f t="shared" ref="H18:H23" si="2">F18*G18</f>
        <v>0</v>
      </c>
    </row>
    <row r="19" spans="1:8" ht="60" x14ac:dyDescent="0.25">
      <c r="A19" s="7" t="s">
        <v>56</v>
      </c>
      <c r="B19" s="18" t="s">
        <v>10</v>
      </c>
      <c r="C19" s="18" t="s">
        <v>37</v>
      </c>
      <c r="D19" s="5" t="s">
        <v>60</v>
      </c>
      <c r="E19" s="6" t="s">
        <v>11</v>
      </c>
      <c r="F19" s="10">
        <v>2</v>
      </c>
      <c r="G19" s="29"/>
      <c r="H19" s="25">
        <f t="shared" si="2"/>
        <v>0</v>
      </c>
    </row>
    <row r="20" spans="1:8" ht="45" x14ac:dyDescent="0.25">
      <c r="A20" s="7" t="s">
        <v>46</v>
      </c>
      <c r="B20" s="18" t="s">
        <v>10</v>
      </c>
      <c r="C20" s="18" t="s">
        <v>38</v>
      </c>
      <c r="D20" s="5" t="s">
        <v>61</v>
      </c>
      <c r="E20" s="6" t="s">
        <v>11</v>
      </c>
      <c r="F20" s="10">
        <v>4</v>
      </c>
      <c r="G20" s="29"/>
      <c r="H20" s="25">
        <f t="shared" si="2"/>
        <v>0</v>
      </c>
    </row>
    <row r="21" spans="1:8" ht="60" x14ac:dyDescent="0.25">
      <c r="A21" s="7" t="s">
        <v>57</v>
      </c>
      <c r="B21" s="18" t="s">
        <v>10</v>
      </c>
      <c r="C21" s="18" t="s">
        <v>38</v>
      </c>
      <c r="D21" s="5" t="s">
        <v>62</v>
      </c>
      <c r="E21" s="6" t="s">
        <v>11</v>
      </c>
      <c r="F21" s="10">
        <v>1</v>
      </c>
      <c r="G21" s="29"/>
      <c r="H21" s="25">
        <f t="shared" si="2"/>
        <v>0</v>
      </c>
    </row>
    <row r="22" spans="1:8" ht="60" x14ac:dyDescent="0.25">
      <c r="A22" s="7" t="s">
        <v>47</v>
      </c>
      <c r="B22" s="18" t="s">
        <v>10</v>
      </c>
      <c r="C22" s="18" t="s">
        <v>25</v>
      </c>
      <c r="D22" s="5" t="s">
        <v>63</v>
      </c>
      <c r="E22" s="6" t="s">
        <v>11</v>
      </c>
      <c r="F22" s="10">
        <v>1</v>
      </c>
      <c r="G22" s="29"/>
      <c r="H22" s="25">
        <f t="shared" si="2"/>
        <v>0</v>
      </c>
    </row>
    <row r="23" spans="1:8" ht="75" x14ac:dyDescent="0.25">
      <c r="A23" s="7" t="s">
        <v>48</v>
      </c>
      <c r="B23" s="18" t="s">
        <v>10</v>
      </c>
      <c r="C23" s="18" t="s">
        <v>40</v>
      </c>
      <c r="D23" s="5" t="s">
        <v>64</v>
      </c>
      <c r="E23" s="6" t="s">
        <v>11</v>
      </c>
      <c r="F23" s="10">
        <v>2</v>
      </c>
      <c r="G23" s="29"/>
      <c r="H23" s="25">
        <f t="shared" si="2"/>
        <v>0</v>
      </c>
    </row>
    <row r="24" spans="1:8" ht="15.75" thickBot="1" x14ac:dyDescent="0.3">
      <c r="A24" s="15"/>
      <c r="B24" s="17"/>
      <c r="C24" s="17"/>
      <c r="D24" s="16"/>
      <c r="E24" s="17"/>
      <c r="F24" s="17"/>
      <c r="G24" s="21" t="s">
        <v>35</v>
      </c>
      <c r="H24" s="26">
        <f>SUM(H17:H23)</f>
        <v>0</v>
      </c>
    </row>
    <row r="25" spans="1:8" x14ac:dyDescent="0.25">
      <c r="A25" s="45" t="s">
        <v>15</v>
      </c>
      <c r="B25" s="46"/>
      <c r="C25" s="46"/>
      <c r="D25" s="46"/>
      <c r="E25" s="46"/>
      <c r="F25" s="46"/>
      <c r="G25" s="46"/>
      <c r="H25" s="47"/>
    </row>
    <row r="26" spans="1:8" x14ac:dyDescent="0.25">
      <c r="A26" s="7"/>
      <c r="B26" s="18"/>
      <c r="C26" s="18"/>
      <c r="D26" s="5"/>
      <c r="E26" s="6"/>
      <c r="F26" s="10"/>
      <c r="G26" s="29"/>
      <c r="H26" s="25"/>
    </row>
    <row r="27" spans="1:8" ht="15.75" thickBot="1" x14ac:dyDescent="0.3">
      <c r="A27" s="15"/>
      <c r="B27" s="17"/>
      <c r="C27" s="17"/>
      <c r="D27" s="16"/>
      <c r="E27" s="17"/>
      <c r="F27" s="17"/>
      <c r="G27" s="22" t="s">
        <v>39</v>
      </c>
      <c r="H27" s="26">
        <f>SUM(H26:H26)</f>
        <v>0</v>
      </c>
    </row>
    <row r="28" spans="1:8" ht="15.75" thickBot="1" x14ac:dyDescent="0.3"/>
    <row r="29" spans="1:8" x14ac:dyDescent="0.25">
      <c r="A29" s="48" t="s">
        <v>12</v>
      </c>
      <c r="B29" s="49"/>
      <c r="C29" s="49"/>
      <c r="D29" s="49"/>
      <c r="E29" s="49"/>
      <c r="F29" s="49"/>
      <c r="G29" s="50"/>
      <c r="H29" s="27">
        <f>SUM(H8,H12,H15,H24,H27)</f>
        <v>0</v>
      </c>
    </row>
    <row r="30" spans="1:8" x14ac:dyDescent="0.25">
      <c r="A30" s="51" t="s">
        <v>13</v>
      </c>
      <c r="B30" s="52"/>
      <c r="C30" s="52"/>
      <c r="D30" s="52"/>
      <c r="E30" s="52"/>
      <c r="F30" s="52"/>
      <c r="G30" s="53"/>
      <c r="H30" s="23">
        <f>H29*0.05</f>
        <v>0</v>
      </c>
    </row>
    <row r="31" spans="1:8" ht="15.75" thickBot="1" x14ac:dyDescent="0.3">
      <c r="A31" s="35" t="s">
        <v>14</v>
      </c>
      <c r="B31" s="36"/>
      <c r="C31" s="36"/>
      <c r="D31" s="36"/>
      <c r="E31" s="36"/>
      <c r="F31" s="36"/>
      <c r="G31" s="37"/>
      <c r="H31" s="28">
        <f>SUM(H29:H30)</f>
        <v>0</v>
      </c>
    </row>
  </sheetData>
  <sheetProtection algorithmName="SHA-512" hashValue="6E3wnwTE3TyVHRfiBLOaMNr5DdS2RSTqwkhmqwXJf/1GSqhX0cPTxYESnlnoB+DqsbkUMIg397ry1hVnaGdR0w==" saltValue="pd9SqMg5zfdDLFEAKzZ17Q==" spinCount="100000" sheet="1" objects="1" scenarios="1"/>
  <mergeCells count="9">
    <mergeCell ref="A31:G31"/>
    <mergeCell ref="D1:H1"/>
    <mergeCell ref="A3:H3"/>
    <mergeCell ref="A9:H9"/>
    <mergeCell ref="A13:H13"/>
    <mergeCell ref="A16:H16"/>
    <mergeCell ref="A25:H25"/>
    <mergeCell ref="A29:G29"/>
    <mergeCell ref="A30:G30"/>
  </mergeCells>
  <phoneticPr fontId="3" type="noConversion"/>
  <pageMargins left="0.7" right="0.7" top="0.75" bottom="0.75" header="0.3" footer="0.3"/>
  <pageSetup paperSize="3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Cooper Husband</cp:lastModifiedBy>
  <cp:revision/>
  <cp:lastPrinted>2026-03-20T20:15:40Z</cp:lastPrinted>
  <dcterms:created xsi:type="dcterms:W3CDTF">2023-05-17T18:53:26Z</dcterms:created>
  <dcterms:modified xsi:type="dcterms:W3CDTF">2026-03-26T19:34:42Z</dcterms:modified>
  <cp:category/>
  <cp:contentStatus/>
</cp:coreProperties>
</file>