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per\Dropbox\Family Room\1-PROJECTS (SHARED -DROPBOX)\24747_RDCK Fauquier - Water Main\E_CONSTRUCTION\E5_TENDER DOCUMENTS\E5.1 HCL WORKING DOCUMENTS\REV C - FINAL\"/>
    </mc:Choice>
  </mc:AlternateContent>
  <xr:revisionPtr revIDLastSave="0" documentId="13_ncr:1_{64B66B43-4CF2-485C-B191-85F025BC575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chedule of Quantit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9" i="1"/>
  <c r="H10" i="1" s="1"/>
  <c r="H41" i="1"/>
  <c r="H14" i="1"/>
  <c r="H27" i="1"/>
  <c r="H40" i="1"/>
  <c r="H42" i="1" s="1"/>
  <c r="H39" i="1"/>
  <c r="H38" i="1"/>
  <c r="H34" i="1"/>
  <c r="H35" i="1"/>
  <c r="H29" i="1"/>
  <c r="H30" i="1"/>
  <c r="H31" i="1"/>
  <c r="H32" i="1"/>
  <c r="H33" i="1"/>
  <c r="H22" i="1"/>
  <c r="H24" i="1"/>
  <c r="H25" i="1"/>
  <c r="H26" i="1"/>
  <c r="H28" i="1"/>
  <c r="H18" i="1"/>
  <c r="H19" i="1"/>
  <c r="H20" i="1"/>
  <c r="H21" i="1"/>
  <c r="H13" i="1"/>
  <c r="H17" i="1" l="1"/>
  <c r="H4" i="1"/>
  <c r="H12" i="1"/>
  <c r="H15" i="1" s="1"/>
  <c r="H5" i="1"/>
  <c r="H6" i="1"/>
  <c r="H7" i="1" l="1"/>
  <c r="H36" i="1"/>
  <c r="H44" i="1" l="1"/>
  <c r="H45" i="1" s="1"/>
  <c r="H46" i="1" s="1"/>
</calcChain>
</file>

<file path=xl/sharedStrings.xml><?xml version="1.0" encoding="utf-8"?>
<sst xmlns="http://schemas.openxmlformats.org/spreadsheetml/2006/main" count="170" uniqueCount="103">
  <si>
    <t>Item Description</t>
  </si>
  <si>
    <t>Unit</t>
  </si>
  <si>
    <t>Quantity</t>
  </si>
  <si>
    <t>Unit Price</t>
  </si>
  <si>
    <t>Amount</t>
  </si>
  <si>
    <t>Mobilization / Demobilization</t>
  </si>
  <si>
    <t>lump sum</t>
  </si>
  <si>
    <t>01 55 00</t>
  </si>
  <si>
    <t>Implementation of TMP, Traffic Control, Vehicle Access and Parking</t>
  </si>
  <si>
    <t>32 92 19</t>
  </si>
  <si>
    <t>33 11 01</t>
  </si>
  <si>
    <t>ea.</t>
  </si>
  <si>
    <t>Subtotal of All Divisions and Optional Work</t>
  </si>
  <si>
    <t>GST @ 5%</t>
  </si>
  <si>
    <t>TOTAL TENDER PRICE INCLUDING GST</t>
  </si>
  <si>
    <t>Optional Work</t>
  </si>
  <si>
    <t>Division 01 - General Requirements</t>
  </si>
  <si>
    <t>Section</t>
  </si>
  <si>
    <t>01 53 01</t>
  </si>
  <si>
    <t>1.5.1</t>
  </si>
  <si>
    <t>Paragraph</t>
  </si>
  <si>
    <t>Sub-Total - Division 01</t>
  </si>
  <si>
    <t>Division 32 - Roads and Site Improvements</t>
  </si>
  <si>
    <t>Sub-Total - Division 32</t>
  </si>
  <si>
    <t>Hydraulic Seeding of Disturbed Areas</t>
  </si>
  <si>
    <t>Division 33 - Utilities</t>
  </si>
  <si>
    <t>Sub-Total - Division 33</t>
  </si>
  <si>
    <t>1.8.1, 1.8.2</t>
  </si>
  <si>
    <t>1.8.3</t>
  </si>
  <si>
    <t>1.8.4</t>
  </si>
  <si>
    <t>Sub-Total - Optional Work</t>
  </si>
  <si>
    <t>1.8.13</t>
  </si>
  <si>
    <t>Reference No.</t>
  </si>
  <si>
    <t>32-1</t>
  </si>
  <si>
    <t>33-4</t>
  </si>
  <si>
    <t>1.9.2</t>
  </si>
  <si>
    <t>01-1</t>
  </si>
  <si>
    <t>01-2</t>
  </si>
  <si>
    <t>01-3</t>
  </si>
  <si>
    <t>33-2</t>
  </si>
  <si>
    <t>33-3</t>
  </si>
  <si>
    <t>sq. m</t>
  </si>
  <si>
    <r>
      <rPr>
        <b/>
        <sz val="11"/>
        <color theme="1"/>
        <rFont val="Calibri"/>
        <family val="2"/>
        <scheme val="minor"/>
      </rPr>
      <t>Tee</t>
    </r>
    <r>
      <rPr>
        <sz val="11"/>
        <color theme="1"/>
        <rFont val="Calibri"/>
        <family val="2"/>
        <scheme val="minor"/>
      </rPr>
      <t xml:space="preserve"> 
  150mm X 150mm X 150mm
  FFF</t>
    </r>
  </si>
  <si>
    <r>
      <rPr>
        <b/>
        <sz val="11"/>
        <color theme="1"/>
        <rFont val="Calibri"/>
        <family val="2"/>
        <scheme val="minor"/>
      </rPr>
      <t>Bend</t>
    </r>
    <r>
      <rPr>
        <sz val="11"/>
        <color theme="1"/>
        <rFont val="Calibri"/>
        <family val="2"/>
        <scheme val="minor"/>
      </rPr>
      <t xml:space="preserve"> 
  150mm diameter
  45 Degree
  HH</t>
    </r>
  </si>
  <si>
    <r>
      <rPr>
        <b/>
        <sz val="11"/>
        <color theme="1"/>
        <rFont val="Calibri"/>
        <family val="2"/>
        <scheme val="minor"/>
      </rPr>
      <t>Gate Valve</t>
    </r>
    <r>
      <rPr>
        <sz val="11"/>
        <color theme="1"/>
        <rFont val="Calibri"/>
        <family val="2"/>
        <scheme val="minor"/>
      </rPr>
      <t xml:space="preserve"> 
  150mm
  HH</t>
    </r>
  </si>
  <si>
    <t>1.8.10</t>
  </si>
  <si>
    <t>1.8.14</t>
  </si>
  <si>
    <t>1.8.15</t>
  </si>
  <si>
    <r>
      <t xml:space="preserve">Poly Encasement
</t>
    </r>
    <r>
      <rPr>
        <sz val="11"/>
        <color theme="1"/>
        <rFont val="Calibri"/>
        <family val="2"/>
        <scheme val="minor"/>
      </rPr>
      <t xml:space="preserve">  375mm diameter SDR35 PVC casing pipe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    </t>
    </r>
    <r>
      <rPr>
        <i/>
        <sz val="11"/>
        <color theme="1"/>
        <rFont val="Calibri"/>
        <family val="2"/>
        <scheme val="minor"/>
      </rPr>
      <t>for road crossings
    includes casing pipe, spacers, casing seal, and restraints</t>
    </r>
  </si>
  <si>
    <t>lineal m</t>
  </si>
  <si>
    <r>
      <rPr>
        <b/>
        <sz val="11"/>
        <color theme="1"/>
        <rFont val="Calibri"/>
        <family val="2"/>
        <scheme val="minor"/>
      </rPr>
      <t xml:space="preserve">Water Service Connection
  </t>
    </r>
    <r>
      <rPr>
        <sz val="11"/>
        <color theme="1"/>
        <rFont val="Calibri"/>
        <family val="2"/>
        <scheme val="minor"/>
      </rPr>
      <t xml:space="preserve">25mm diameter HDPE DR09
</t>
    </r>
    <r>
      <rPr>
        <i/>
        <sz val="11"/>
        <color theme="1"/>
        <rFont val="Calibri"/>
        <family val="2"/>
        <scheme val="minor"/>
      </rPr>
      <t xml:space="preserve">    to address 401, 403, 405 (single connection)
    including saddle connection (Tie-In Detail 3)
    including driveway crossing (trenchless or driveway replacement)</t>
    </r>
  </si>
  <si>
    <t>32-2</t>
  </si>
  <si>
    <t>32 12 16</t>
  </si>
  <si>
    <t>1.5.8</t>
  </si>
  <si>
    <t>33-5</t>
  </si>
  <si>
    <t>33-7</t>
  </si>
  <si>
    <t>33-8</t>
  </si>
  <si>
    <t>33-9</t>
  </si>
  <si>
    <t>33-10</t>
  </si>
  <si>
    <t>33-11</t>
  </si>
  <si>
    <t>33-12</t>
  </si>
  <si>
    <t>33-13</t>
  </si>
  <si>
    <t>33-17</t>
  </si>
  <si>
    <t>33-18</t>
  </si>
  <si>
    <t>OPT-01</t>
  </si>
  <si>
    <r>
      <t xml:space="preserve">Undercrossing
  </t>
    </r>
    <r>
      <rPr>
        <sz val="11"/>
        <color theme="1"/>
        <rFont val="Calibri"/>
        <family val="2"/>
        <scheme val="minor"/>
      </rPr>
      <t>100 mm diameter casing pipe PVC DR28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    </t>
    </r>
    <r>
      <rPr>
        <i/>
        <sz val="11"/>
        <color theme="1"/>
        <rFont val="Calibri"/>
        <family val="2"/>
        <scheme val="minor"/>
      </rPr>
      <t>for service connections crossing under sewer and storm pipe</t>
    </r>
  </si>
  <si>
    <t>OPT-02</t>
  </si>
  <si>
    <t>OPT-03</t>
  </si>
  <si>
    <r>
      <t xml:space="preserve">Undercrossing
  </t>
    </r>
    <r>
      <rPr>
        <sz val="11"/>
        <color theme="1"/>
        <rFont val="Calibri"/>
        <family val="2"/>
        <scheme val="minor"/>
      </rPr>
      <t>Joint Protection (heat shrink wrap or compound and petrolatum tape)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    </t>
    </r>
    <r>
      <rPr>
        <i/>
        <sz val="11"/>
        <color theme="1"/>
        <rFont val="Calibri"/>
        <family val="2"/>
        <scheme val="minor"/>
      </rPr>
      <t>for storm AC pipe crossing (Tie-In Detail 1)</t>
    </r>
  </si>
  <si>
    <r>
      <t xml:space="preserve">Undercrossing
  </t>
    </r>
    <r>
      <rPr>
        <sz val="11"/>
        <color theme="1"/>
        <rFont val="Calibri"/>
        <family val="2"/>
        <scheme val="minor"/>
      </rPr>
      <t>Continuous hydraulic barrier (pipe casing or geomembrane)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    </t>
    </r>
    <r>
      <rPr>
        <i/>
        <sz val="11"/>
        <color theme="1"/>
        <rFont val="Calibri"/>
        <family val="2"/>
        <scheme val="minor"/>
      </rPr>
      <t>for storm AC pipe crossing (Tie-In Detail 1)</t>
    </r>
  </si>
  <si>
    <r>
      <rPr>
        <b/>
        <sz val="11"/>
        <color theme="1"/>
        <rFont val="Calibri"/>
        <family val="2"/>
        <scheme val="minor"/>
      </rPr>
      <t>Watermain Tie-In</t>
    </r>
    <r>
      <rPr>
        <sz val="11"/>
        <color theme="1"/>
        <rFont val="Calibri"/>
        <family val="2"/>
        <scheme val="minor"/>
      </rPr>
      <t xml:space="preserve">
  Pipework by Contractor
    </t>
    </r>
    <r>
      <rPr>
        <i/>
        <sz val="11"/>
        <color theme="1"/>
        <rFont val="Calibri"/>
        <family val="2"/>
        <scheme val="minor"/>
      </rPr>
      <t>Tie-In Detail 1 (new 150mm to existing 150mm at three locations)
    including Hymax couplings as needed</t>
    </r>
  </si>
  <si>
    <r>
      <rPr>
        <b/>
        <sz val="11"/>
        <color theme="1"/>
        <rFont val="Calibri"/>
        <family val="2"/>
        <scheme val="minor"/>
      </rPr>
      <t>Watermain Tie-In</t>
    </r>
    <r>
      <rPr>
        <sz val="11"/>
        <color theme="1"/>
        <rFont val="Calibri"/>
        <family val="2"/>
        <scheme val="minor"/>
      </rPr>
      <t xml:space="preserve">
  Pipework by Contractor
 </t>
    </r>
    <r>
      <rPr>
        <i/>
        <sz val="11"/>
        <color theme="1"/>
        <rFont val="Calibri"/>
        <family val="2"/>
        <scheme val="minor"/>
      </rPr>
      <t xml:space="preserve">   Tie-In Detail 2 (new 150mm to existing 150mm at one location) (appx. chainage 0+050)
    including Hymax couplings as needed</t>
    </r>
  </si>
  <si>
    <r>
      <rPr>
        <b/>
        <sz val="11"/>
        <color theme="1"/>
        <rFont val="Calibri"/>
        <family val="2"/>
        <scheme val="minor"/>
      </rPr>
      <t>Watermain Tie-In</t>
    </r>
    <r>
      <rPr>
        <sz val="11"/>
        <color theme="1"/>
        <rFont val="Calibri"/>
        <family val="2"/>
        <scheme val="minor"/>
      </rPr>
      <t xml:space="preserve">
  Pipework by Contractor
 </t>
    </r>
    <r>
      <rPr>
        <i/>
        <sz val="11"/>
        <color theme="1"/>
        <rFont val="Calibri"/>
        <family val="2"/>
        <scheme val="minor"/>
      </rPr>
      <t xml:space="preserve">   At road crossing (new 150mm to existing 150mm at two locations) (appx. Chainage 0+171 and 0+202)
    including Hymax couplings as needed</t>
    </r>
  </si>
  <si>
    <t>1.8.2</t>
  </si>
  <si>
    <t>33-6</t>
  </si>
  <si>
    <t>33-14</t>
  </si>
  <si>
    <t>33-15</t>
  </si>
  <si>
    <t>33-16</t>
  </si>
  <si>
    <r>
      <rPr>
        <b/>
        <sz val="11"/>
        <color theme="1"/>
        <rFont val="Calibri"/>
        <family val="2"/>
        <scheme val="minor"/>
      </rPr>
      <t>Water Service Connections</t>
    </r>
    <r>
      <rPr>
        <sz val="11"/>
        <color theme="1"/>
        <rFont val="Calibri"/>
        <family val="2"/>
        <scheme val="minor"/>
      </rPr>
      <t xml:space="preserve">
  25mm diameter munic. poly
  (trenchless installation for road crossing)
</t>
    </r>
    <r>
      <rPr>
        <i/>
        <sz val="11"/>
        <color theme="1"/>
        <rFont val="Calibri"/>
        <family val="2"/>
        <scheme val="minor"/>
      </rPr>
      <t xml:space="preserve">    including curb stop and all related fittings and appurtenances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    saddles and corporation stops existing and to be reused    </t>
    </r>
    <r>
      <rPr>
        <b/>
        <i/>
        <sz val="11"/>
        <color theme="1"/>
        <rFont val="Calibri"/>
        <family val="2"/>
        <scheme val="minor"/>
      </rPr>
      <t xml:space="preserve">
   </t>
    </r>
    <r>
      <rPr>
        <i/>
        <sz val="11"/>
        <color theme="1"/>
        <rFont val="Calibri"/>
        <family val="2"/>
        <scheme val="minor"/>
      </rPr>
      <t>casing pipe for undercrossings included under OPT-01</t>
    </r>
  </si>
  <si>
    <r>
      <rPr>
        <b/>
        <sz val="11"/>
        <color theme="1"/>
        <rFont val="Calibri"/>
        <family val="2"/>
        <scheme val="minor"/>
      </rPr>
      <t>Watermain Tie-In</t>
    </r>
    <r>
      <rPr>
        <sz val="11"/>
        <color theme="1"/>
        <rFont val="Calibri"/>
        <family val="2"/>
        <scheme val="minor"/>
      </rPr>
      <t xml:space="preserve">
  Pipework by Contractor
 </t>
    </r>
    <r>
      <rPr>
        <i/>
        <sz val="11"/>
        <color theme="1"/>
        <rFont val="Calibri"/>
        <family val="2"/>
        <scheme val="minor"/>
      </rPr>
      <t xml:space="preserve">    (existing 50mm to existing 150mm at one location) (appx. Chainage 0+295)
     including saddle and required fittings</t>
    </r>
  </si>
  <si>
    <r>
      <t xml:space="preserve">Pressure Testing, Disinfection and Bacteriological Sampling
</t>
    </r>
    <r>
      <rPr>
        <i/>
        <sz val="11"/>
        <color theme="1"/>
        <rFont val="Calibri"/>
        <family val="2"/>
        <scheme val="minor"/>
      </rPr>
      <t xml:space="preserve">    including disinfection of exisiting pre-installed sections</t>
    </r>
  </si>
  <si>
    <r>
      <rPr>
        <b/>
        <sz val="11"/>
        <color theme="1"/>
        <rFont val="Calibri"/>
        <family val="2"/>
        <scheme val="minor"/>
      </rPr>
      <t>Blind Flange</t>
    </r>
    <r>
      <rPr>
        <sz val="11"/>
        <color theme="1"/>
        <rFont val="Calibri"/>
        <family val="2"/>
        <scheme val="minor"/>
      </rPr>
      <t xml:space="preserve">
  200mm diameter
 </t>
    </r>
    <r>
      <rPr>
        <i/>
        <sz val="11"/>
        <color theme="1"/>
        <rFont val="Calibri"/>
        <family val="2"/>
        <scheme val="minor"/>
      </rPr>
      <t xml:space="preserve">   refer to Tie-In Detail 3</t>
    </r>
  </si>
  <si>
    <r>
      <t xml:space="preserve">Cap and Abandon Existing AC Pipe, Fill with Grout
    </t>
    </r>
    <r>
      <rPr>
        <i/>
        <sz val="11"/>
        <rFont val="Calibri"/>
        <family val="2"/>
        <scheme val="minor"/>
      </rPr>
      <t>for existing 150mm AC Pipe (appx. 483m length)</t>
    </r>
    <r>
      <rPr>
        <b/>
        <sz val="11"/>
        <rFont val="Calibri"/>
        <family val="2"/>
        <scheme val="minor"/>
      </rPr>
      <t xml:space="preserve">
    </t>
    </r>
    <r>
      <rPr>
        <i/>
        <sz val="11"/>
        <rFont val="Calibri"/>
        <family val="2"/>
        <scheme val="minor"/>
      </rPr>
      <t>includes grouting plan
    includes temporary air release valves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 xml:space="preserve">    includes caps/blind flanges at three (3) locations (dependent of field conditions) (refer to Tie-In Details 1 and 3)</t>
    </r>
  </si>
  <si>
    <r>
      <t xml:space="preserve">Traffic Management Plan (TMP) 
</t>
    </r>
    <r>
      <rPr>
        <i/>
        <sz val="11"/>
        <rFont val="Calibri"/>
        <family val="2"/>
        <scheme val="minor"/>
      </rPr>
      <t xml:space="preserve">    includes preparation, submittal and approval of TMP
    includes Lane Closure Request if required</t>
    </r>
  </si>
  <si>
    <t>32-3</t>
  </si>
  <si>
    <t>OPT-04</t>
  </si>
  <si>
    <r>
      <rPr>
        <b/>
        <sz val="11"/>
        <rFont val="Calibri"/>
        <family val="2"/>
        <scheme val="minor"/>
      </rPr>
      <t>Permanent Pavement Restoration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 xml:space="preserve">    for driveway at 509/511 Willow Street
    inlcudes replacement of subgrade and base (asphalt under 32-3)
    thickness to match existing</t>
    </r>
  </si>
  <si>
    <r>
      <rPr>
        <b/>
        <sz val="11"/>
        <color theme="1"/>
        <rFont val="Calibri"/>
        <family val="2"/>
        <scheme val="minor"/>
      </rPr>
      <t>Watermain</t>
    </r>
    <r>
      <rPr>
        <sz val="11"/>
        <color theme="1"/>
        <rFont val="Calibri"/>
        <family val="2"/>
        <scheme val="minor"/>
      </rPr>
      <t xml:space="preserve"> 
  PVC C900 DR18 150mm diameter
  1.5m depth, native backfill
</t>
    </r>
    <r>
      <rPr>
        <i/>
        <sz val="11"/>
        <color theme="1"/>
        <rFont val="Calibri"/>
        <family val="2"/>
        <scheme val="minor"/>
      </rPr>
      <t xml:space="preserve">    includes joint protection as indicated on contract drawings
    includes tracer wire as indicated on contract drawings</t>
    </r>
    <r>
      <rPr>
        <sz val="11"/>
        <color theme="1"/>
        <rFont val="Calibri"/>
        <family val="2"/>
        <scheme val="minor"/>
      </rPr>
      <t xml:space="preserve">
    </t>
    </r>
    <r>
      <rPr>
        <i/>
        <sz val="11"/>
        <color theme="1"/>
        <rFont val="Calibri"/>
        <family val="2"/>
        <scheme val="minor"/>
      </rPr>
      <t>includes surface restoration except where paid elsewhere (32-1, 32-2)
    pressure testing, disinfection, and bacteriological sampling paid under 33-3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      Owner supplied material: PVC C900 DR18 150mm diameter (105m)</t>
    </r>
  </si>
  <si>
    <r>
      <rPr>
        <b/>
        <sz val="11"/>
        <color theme="1"/>
        <rFont val="Calibri"/>
        <family val="2"/>
        <scheme val="minor"/>
      </rPr>
      <t>Gate Valve</t>
    </r>
    <r>
      <rPr>
        <sz val="11"/>
        <color theme="1"/>
        <rFont val="Calibri"/>
        <family val="2"/>
        <scheme val="minor"/>
      </rPr>
      <t xml:space="preserve"> 
  150mm
  FH
</t>
    </r>
    <r>
      <rPr>
        <b/>
        <sz val="11"/>
        <color rgb="FFFF0000"/>
        <rFont val="Calibri"/>
        <family val="2"/>
        <scheme val="minor"/>
      </rPr>
      <t xml:space="preserve">      Owner supplied material: 150mm FH Gate Valve (4)</t>
    </r>
  </si>
  <si>
    <r>
      <rPr>
        <b/>
        <sz val="11"/>
        <color theme="1"/>
        <rFont val="Calibri"/>
        <family val="2"/>
        <scheme val="minor"/>
      </rPr>
      <t>Tee</t>
    </r>
    <r>
      <rPr>
        <sz val="11"/>
        <color theme="1"/>
        <rFont val="Calibri"/>
        <family val="2"/>
        <scheme val="minor"/>
      </rPr>
      <t xml:space="preserve"> 
  150mm X 150mm X 150mm
  HHF
</t>
    </r>
    <r>
      <rPr>
        <b/>
        <sz val="11"/>
        <color rgb="FFFF0000"/>
        <rFont val="Calibri"/>
        <family val="2"/>
        <scheme val="minor"/>
      </rPr>
      <t xml:space="preserve">      Owner supplied material: 150mm x 150mm x 150mm HHF Tee (1)</t>
    </r>
  </si>
  <si>
    <r>
      <t xml:space="preserve">Hydrant Assembly
</t>
    </r>
    <r>
      <rPr>
        <i/>
        <sz val="11"/>
        <color theme="1"/>
        <rFont val="Calibri"/>
        <family val="2"/>
        <scheme val="minor"/>
      </rPr>
      <t xml:space="preserve">    including all material downstream of gate valve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(gate valve and branch tee included elsewhere)
</t>
    </r>
    <r>
      <rPr>
        <b/>
        <sz val="11"/>
        <color rgb="FFFF0000"/>
        <rFont val="Calibri"/>
        <family val="2"/>
        <scheme val="minor"/>
      </rPr>
      <t xml:space="preserve">      Owner supplied material: Hydrants (3)</t>
    </r>
  </si>
  <si>
    <t>33-1</t>
  </si>
  <si>
    <r>
      <rPr>
        <b/>
        <sz val="11"/>
        <rFont val="Calibri"/>
        <family val="2"/>
        <scheme val="minor"/>
      </rPr>
      <t>Permanent Pavement Restoration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 xml:space="preserve">    at open cut road crossings and hydrant/valves/tee removal
    inlcudes reinstatement of all layers including base, subbase, and asphalt
    refer to Road Structure Notes on Contract Drawings for thicknesses</t>
    </r>
  </si>
  <si>
    <r>
      <rPr>
        <b/>
        <sz val="11"/>
        <rFont val="Calibri"/>
        <family val="2"/>
        <scheme val="minor"/>
      </rPr>
      <t>Permanent Pavement Restoration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 xml:space="preserve">    at 509/511 Willow Street driveway
    inlcudes preparation for and reinstatement of asphalt surface (subgrade and base under Opt-04)
    thickness to match existing</t>
    </r>
  </si>
  <si>
    <t>Division 31 - Earthworks</t>
  </si>
  <si>
    <t>31-1</t>
  </si>
  <si>
    <t>31 23 01</t>
  </si>
  <si>
    <t>1.10.4</t>
  </si>
  <si>
    <t>Sub-Total - Division 31</t>
  </si>
  <si>
    <r>
      <t xml:space="preserve">Removal and Disposal of Existing Hydrant, Valves, and Tee
    </t>
    </r>
    <r>
      <rPr>
        <i/>
        <sz val="11"/>
        <rFont val="Calibri"/>
        <family val="2"/>
        <scheme val="minor"/>
      </rPr>
      <t>intersection of Willow St and Oak St
    pavement restoration paid elsewhere (32-2)</t>
    </r>
  </si>
  <si>
    <r>
      <rPr>
        <b/>
        <sz val="11"/>
        <color theme="1"/>
        <rFont val="Calibri"/>
        <family val="2"/>
        <scheme val="minor"/>
      </rPr>
      <t>Bend</t>
    </r>
    <r>
      <rPr>
        <sz val="11"/>
        <color theme="1"/>
        <rFont val="Calibri"/>
        <family val="2"/>
        <scheme val="minor"/>
      </rPr>
      <t xml:space="preserve"> 
  150mm diameter
  90 Degree
  HH
</t>
    </r>
    <r>
      <rPr>
        <b/>
        <sz val="11"/>
        <color rgb="FFFF0000"/>
        <rFont val="Calibri"/>
        <family val="2"/>
        <scheme val="minor"/>
      </rPr>
      <t xml:space="preserve">      Owner supplied material: 150mm 90 Degree HH Bend (1)</t>
    </r>
  </si>
  <si>
    <r>
      <rPr>
        <b/>
        <sz val="11"/>
        <color theme="1"/>
        <rFont val="Calibri"/>
        <family val="2"/>
        <scheme val="minor"/>
      </rPr>
      <t>Bend</t>
    </r>
    <r>
      <rPr>
        <sz val="11"/>
        <color theme="1"/>
        <rFont val="Calibri"/>
        <family val="2"/>
        <scheme val="minor"/>
      </rPr>
      <t xml:space="preserve"> 
  150mm diameter
  90 Degree
  HH</t>
    </r>
  </si>
  <si>
    <t>33-19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</si>
</sst>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9" xfId="0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4" borderId="13" xfId="0" applyFont="1" applyFill="1" applyBorder="1"/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0" fillId="4" borderId="16" xfId="0" applyFill="1" applyBorder="1"/>
    <xf numFmtId="0" fontId="0" fillId="4" borderId="15" xfId="0" applyFill="1" applyBorder="1" applyAlignment="1">
      <alignment wrapText="1"/>
    </xf>
    <xf numFmtId="0" fontId="0" fillId="4" borderId="15" xfId="0" applyFill="1" applyBorder="1"/>
    <xf numFmtId="0" fontId="0" fillId="0" borderId="17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4" borderId="0" xfId="0" applyFont="1" applyFill="1" applyAlignment="1">
      <alignment horizontal="right"/>
    </xf>
    <xf numFmtId="0" fontId="1" fillId="4" borderId="15" xfId="0" applyFont="1" applyFill="1" applyBorder="1" applyAlignment="1">
      <alignment horizontal="right"/>
    </xf>
    <xf numFmtId="164" fontId="0" fillId="0" borderId="10" xfId="0" applyNumberFormat="1" applyBorder="1"/>
    <xf numFmtId="164" fontId="2" fillId="4" borderId="14" xfId="0" applyNumberFormat="1" applyFont="1" applyFill="1" applyBorder="1"/>
    <xf numFmtId="44" fontId="2" fillId="0" borderId="10" xfId="0" applyNumberFormat="1" applyFont="1" applyBorder="1"/>
    <xf numFmtId="164" fontId="0" fillId="4" borderId="14" xfId="0" applyNumberFormat="1" applyFill="1" applyBorder="1"/>
    <xf numFmtId="164" fontId="0" fillId="0" borderId="6" xfId="0" applyNumberFormat="1" applyBorder="1"/>
    <xf numFmtId="164" fontId="0" fillId="0" borderId="11" xfId="0" applyNumberFormat="1" applyBorder="1"/>
    <xf numFmtId="164" fontId="2" fillId="0" borderId="5" xfId="0" applyNumberFormat="1" applyFont="1" applyBorder="1" applyProtection="1">
      <protection locked="0"/>
    </xf>
    <xf numFmtId="0" fontId="0" fillId="0" borderId="5" xfId="0" applyBorder="1" applyAlignment="1">
      <alignment horizontal="center"/>
    </xf>
    <xf numFmtId="164" fontId="0" fillId="0" borderId="5" xfId="0" applyNumberFormat="1" applyBorder="1" applyProtection="1">
      <protection locked="0"/>
    </xf>
    <xf numFmtId="16" fontId="0" fillId="0" borderId="9" xfId="0" quotePrefix="1" applyNumberFormat="1" applyBorder="1" applyAlignment="1">
      <alignment horizontal="center"/>
    </xf>
    <xf numFmtId="0" fontId="1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0" borderId="13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8" xfId="0" applyBorder="1" applyAlignment="1">
      <alignment horizontal="right"/>
    </xf>
    <xf numFmtId="0" fontId="4" fillId="0" borderId="15" xfId="0" applyFont="1" applyBorder="1" applyAlignment="1">
      <alignment horizontal="center" wrapText="1"/>
    </xf>
    <xf numFmtId="0" fontId="1" fillId="3" borderId="1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7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46"/>
  <sheetViews>
    <sheetView tabSelected="1" zoomScale="80" zoomScaleNormal="80" workbookViewId="0">
      <selection activeCell="G40" sqref="G40"/>
    </sheetView>
  </sheetViews>
  <sheetFormatPr defaultColWidth="16.7109375" defaultRowHeight="15" x14ac:dyDescent="0.25"/>
  <cols>
    <col min="1" max="1" width="13.85546875" customWidth="1"/>
    <col min="2" max="3" width="13.42578125" customWidth="1"/>
    <col min="4" max="4" width="103.42578125" style="1" customWidth="1"/>
    <col min="5" max="5" width="13.140625" bestFit="1" customWidth="1"/>
    <col min="6" max="6" width="8.85546875" bestFit="1" customWidth="1"/>
    <col min="7" max="7" width="14.42578125" customWidth="1"/>
    <col min="8" max="8" width="19.7109375" customWidth="1"/>
    <col min="9" max="9" width="3.28515625" customWidth="1"/>
  </cols>
  <sheetData>
    <row r="1" spans="1:12" ht="27" thickBot="1" x14ac:dyDescent="0.45">
      <c r="D1" s="39"/>
      <c r="E1" s="39"/>
      <c r="F1" s="39"/>
      <c r="G1" s="39"/>
      <c r="H1" s="39"/>
    </row>
    <row r="2" spans="1:12" ht="15.75" thickBot="1" x14ac:dyDescent="0.3">
      <c r="A2" s="3" t="s">
        <v>32</v>
      </c>
      <c r="B2" s="3" t="s">
        <v>17</v>
      </c>
      <c r="C2" s="3" t="s">
        <v>20</v>
      </c>
      <c r="D2" s="4" t="s">
        <v>0</v>
      </c>
      <c r="E2" s="3" t="s">
        <v>1</v>
      </c>
      <c r="F2" s="3" t="s">
        <v>2</v>
      </c>
      <c r="G2" s="3" t="s">
        <v>3</v>
      </c>
      <c r="H2" s="3" t="s">
        <v>4</v>
      </c>
    </row>
    <row r="3" spans="1:12" x14ac:dyDescent="0.25">
      <c r="A3" s="40" t="s">
        <v>16</v>
      </c>
      <c r="B3" s="41"/>
      <c r="C3" s="41"/>
      <c r="D3" s="41"/>
      <c r="E3" s="41"/>
      <c r="F3" s="41"/>
      <c r="G3" s="41"/>
      <c r="H3" s="42"/>
    </row>
    <row r="4" spans="1:12" x14ac:dyDescent="0.25">
      <c r="A4" s="32" t="s">
        <v>36</v>
      </c>
      <c r="B4" s="19" t="s">
        <v>18</v>
      </c>
      <c r="C4" s="19" t="s">
        <v>35</v>
      </c>
      <c r="D4" s="33" t="s">
        <v>5</v>
      </c>
      <c r="E4" s="6" t="s">
        <v>6</v>
      </c>
      <c r="F4" s="30">
        <v>1</v>
      </c>
      <c r="G4" s="31"/>
      <c r="H4" s="25">
        <f>F4*G4</f>
        <v>0</v>
      </c>
    </row>
    <row r="5" spans="1:12" ht="45" x14ac:dyDescent="0.25">
      <c r="A5" s="32" t="s">
        <v>37</v>
      </c>
      <c r="B5" s="19" t="s">
        <v>7</v>
      </c>
      <c r="C5" s="19" t="s">
        <v>19</v>
      </c>
      <c r="D5" s="34" t="s">
        <v>83</v>
      </c>
      <c r="E5" s="10" t="s">
        <v>6</v>
      </c>
      <c r="F5" s="30">
        <v>1</v>
      </c>
      <c r="G5" s="31"/>
      <c r="H5" s="25">
        <f t="shared" ref="H5:H6" si="0">F5*G5</f>
        <v>0</v>
      </c>
    </row>
    <row r="6" spans="1:12" x14ac:dyDescent="0.25">
      <c r="A6" s="32" t="s">
        <v>38</v>
      </c>
      <c r="B6" s="19" t="s">
        <v>7</v>
      </c>
      <c r="C6" s="19" t="s">
        <v>19</v>
      </c>
      <c r="D6" s="34" t="s">
        <v>8</v>
      </c>
      <c r="E6" s="10" t="s">
        <v>6</v>
      </c>
      <c r="F6" s="30">
        <v>1</v>
      </c>
      <c r="G6" s="31"/>
      <c r="H6" s="25">
        <f t="shared" si="0"/>
        <v>0</v>
      </c>
    </row>
    <row r="7" spans="1:12" ht="15.75" thickBot="1" x14ac:dyDescent="0.3">
      <c r="A7" s="12"/>
      <c r="B7" s="15"/>
      <c r="C7" s="15"/>
      <c r="D7" s="13"/>
      <c r="E7" s="14"/>
      <c r="F7" s="15"/>
      <c r="G7" s="21" t="s">
        <v>21</v>
      </c>
      <c r="H7" s="24">
        <f>SUM(H4:H6)</f>
        <v>0</v>
      </c>
    </row>
    <row r="8" spans="1:12" x14ac:dyDescent="0.25">
      <c r="A8" s="43" t="s">
        <v>94</v>
      </c>
      <c r="B8" s="44"/>
      <c r="C8" s="44"/>
      <c r="D8" s="44"/>
      <c r="E8" s="44"/>
      <c r="F8" s="44"/>
      <c r="G8" s="44"/>
      <c r="H8" s="45"/>
    </row>
    <row r="9" spans="1:12" ht="45" x14ac:dyDescent="0.25">
      <c r="A9" s="32" t="s">
        <v>95</v>
      </c>
      <c r="B9" s="35" t="s">
        <v>96</v>
      </c>
      <c r="C9" s="35" t="s">
        <v>97</v>
      </c>
      <c r="D9" s="34" t="s">
        <v>99</v>
      </c>
      <c r="E9" s="10" t="s">
        <v>6</v>
      </c>
      <c r="F9" s="30">
        <v>1</v>
      </c>
      <c r="G9" s="29"/>
      <c r="H9" s="25">
        <f t="shared" ref="H9" si="1">F9*G9</f>
        <v>0</v>
      </c>
    </row>
    <row r="10" spans="1:12" ht="15.75" thickBot="1" x14ac:dyDescent="0.3">
      <c r="A10" s="12"/>
      <c r="B10" s="15"/>
      <c r="C10" s="15"/>
      <c r="D10" s="13"/>
      <c r="E10" s="14"/>
      <c r="F10" s="15"/>
      <c r="G10" s="21" t="s">
        <v>98</v>
      </c>
      <c r="H10" s="24">
        <f>SUM(H9:H9)</f>
        <v>0</v>
      </c>
    </row>
    <row r="11" spans="1:12" x14ac:dyDescent="0.25">
      <c r="A11" s="43" t="s">
        <v>22</v>
      </c>
      <c r="B11" s="44"/>
      <c r="C11" s="44"/>
      <c r="D11" s="44"/>
      <c r="E11" s="44"/>
      <c r="F11" s="44"/>
      <c r="G11" s="44"/>
      <c r="H11" s="45"/>
    </row>
    <row r="12" spans="1:12" x14ac:dyDescent="0.25">
      <c r="A12" s="9" t="s">
        <v>33</v>
      </c>
      <c r="B12" s="20" t="s">
        <v>9</v>
      </c>
      <c r="C12" s="20">
        <v>1.8</v>
      </c>
      <c r="D12" s="34" t="s">
        <v>24</v>
      </c>
      <c r="E12" s="10" t="s">
        <v>6</v>
      </c>
      <c r="F12" s="11">
        <v>1</v>
      </c>
      <c r="G12" s="29"/>
      <c r="H12" s="25">
        <f>F12*G12</f>
        <v>0</v>
      </c>
    </row>
    <row r="13" spans="1:12" ht="60" x14ac:dyDescent="0.25">
      <c r="A13" s="9" t="s">
        <v>51</v>
      </c>
      <c r="B13" s="20" t="s">
        <v>52</v>
      </c>
      <c r="C13" s="20" t="s">
        <v>53</v>
      </c>
      <c r="D13" s="8" t="s">
        <v>92</v>
      </c>
      <c r="E13" s="10" t="s">
        <v>41</v>
      </c>
      <c r="F13" s="11">
        <v>122</v>
      </c>
      <c r="G13" s="29"/>
      <c r="H13" s="25">
        <f>F13*G13</f>
        <v>0</v>
      </c>
    </row>
    <row r="14" spans="1:12" ht="60" x14ac:dyDescent="0.25">
      <c r="A14" s="9" t="s">
        <v>84</v>
      </c>
      <c r="B14" s="20" t="s">
        <v>52</v>
      </c>
      <c r="C14" s="20" t="s">
        <v>53</v>
      </c>
      <c r="D14" s="8" t="s">
        <v>93</v>
      </c>
      <c r="E14" s="10" t="s">
        <v>41</v>
      </c>
      <c r="F14" s="11">
        <v>20</v>
      </c>
      <c r="G14" s="29"/>
      <c r="H14" s="25">
        <f>F14*G14</f>
        <v>0</v>
      </c>
    </row>
    <row r="15" spans="1:12" ht="15.75" thickBot="1" x14ac:dyDescent="0.3">
      <c r="A15" s="12"/>
      <c r="B15" s="15"/>
      <c r="C15" s="15"/>
      <c r="D15" s="13"/>
      <c r="E15" s="14"/>
      <c r="F15" s="15"/>
      <c r="G15" s="21" t="s">
        <v>23</v>
      </c>
      <c r="H15" s="24">
        <f>SUM(H12:H14)</f>
        <v>0</v>
      </c>
      <c r="L15" s="2"/>
    </row>
    <row r="16" spans="1:12" x14ac:dyDescent="0.25">
      <c r="A16" s="43" t="s">
        <v>25</v>
      </c>
      <c r="B16" s="44"/>
      <c r="C16" s="44"/>
      <c r="D16" s="44"/>
      <c r="E16" s="44"/>
      <c r="F16" s="44"/>
      <c r="G16" s="44"/>
      <c r="H16" s="45"/>
      <c r="L16" s="2"/>
    </row>
    <row r="17" spans="1:8" ht="120" x14ac:dyDescent="0.25">
      <c r="A17" s="7" t="s">
        <v>91</v>
      </c>
      <c r="B17" s="19" t="s">
        <v>10</v>
      </c>
      <c r="C17" s="19" t="s">
        <v>27</v>
      </c>
      <c r="D17" s="5" t="s">
        <v>87</v>
      </c>
      <c r="E17" s="10" t="s">
        <v>49</v>
      </c>
      <c r="F17" s="11">
        <v>105</v>
      </c>
      <c r="G17" s="29"/>
      <c r="H17" s="25">
        <f>F17*G17</f>
        <v>0</v>
      </c>
    </row>
    <row r="18" spans="1:8" ht="30" x14ac:dyDescent="0.25">
      <c r="A18" s="7" t="s">
        <v>39</v>
      </c>
      <c r="B18" s="19" t="s">
        <v>10</v>
      </c>
      <c r="C18" s="19" t="s">
        <v>73</v>
      </c>
      <c r="D18" s="33" t="s">
        <v>80</v>
      </c>
      <c r="E18" s="10" t="s">
        <v>6</v>
      </c>
      <c r="F18" s="11">
        <v>1</v>
      </c>
      <c r="G18" s="29"/>
      <c r="H18" s="25">
        <f t="shared" ref="H18:H21" si="2">F18*G18</f>
        <v>0</v>
      </c>
    </row>
    <row r="19" spans="1:8" ht="45" x14ac:dyDescent="0.25">
      <c r="A19" s="7" t="s">
        <v>40</v>
      </c>
      <c r="B19" s="19" t="s">
        <v>10</v>
      </c>
      <c r="C19" s="19" t="s">
        <v>28</v>
      </c>
      <c r="D19" s="5" t="s">
        <v>44</v>
      </c>
      <c r="E19" s="6" t="s">
        <v>11</v>
      </c>
      <c r="F19" s="11">
        <v>1</v>
      </c>
      <c r="G19" s="29"/>
      <c r="H19" s="25">
        <f t="shared" si="2"/>
        <v>0</v>
      </c>
    </row>
    <row r="20" spans="1:8" ht="60" x14ac:dyDescent="0.25">
      <c r="A20" s="7" t="s">
        <v>34</v>
      </c>
      <c r="B20" s="19" t="s">
        <v>10</v>
      </c>
      <c r="C20" s="19" t="s">
        <v>28</v>
      </c>
      <c r="D20" s="5" t="s">
        <v>88</v>
      </c>
      <c r="E20" s="6" t="s">
        <v>11</v>
      </c>
      <c r="F20" s="11">
        <v>4</v>
      </c>
      <c r="G20" s="29"/>
      <c r="H20" s="25">
        <f t="shared" si="2"/>
        <v>0</v>
      </c>
    </row>
    <row r="21" spans="1:8" ht="60" x14ac:dyDescent="0.25">
      <c r="A21" s="7" t="s">
        <v>54</v>
      </c>
      <c r="B21" s="19" t="s">
        <v>10</v>
      </c>
      <c r="C21" s="19" t="s">
        <v>28</v>
      </c>
      <c r="D21" s="5" t="s">
        <v>43</v>
      </c>
      <c r="E21" s="6" t="s">
        <v>11</v>
      </c>
      <c r="F21" s="11">
        <v>2</v>
      </c>
      <c r="G21" s="29"/>
      <c r="H21" s="25">
        <f t="shared" si="2"/>
        <v>0</v>
      </c>
    </row>
    <row r="22" spans="1:8" ht="60" x14ac:dyDescent="0.25">
      <c r="A22" s="7" t="s">
        <v>74</v>
      </c>
      <c r="B22" s="19" t="s">
        <v>10</v>
      </c>
      <c r="C22" s="19" t="s">
        <v>28</v>
      </c>
      <c r="D22" s="5" t="s">
        <v>101</v>
      </c>
      <c r="E22" s="6" t="s">
        <v>11</v>
      </c>
      <c r="F22" s="11">
        <v>1</v>
      </c>
      <c r="G22" s="29"/>
      <c r="H22" s="25">
        <f>F22*G22</f>
        <v>0</v>
      </c>
    </row>
    <row r="23" spans="1:8" ht="75" x14ac:dyDescent="0.25">
      <c r="A23" s="7" t="s">
        <v>55</v>
      </c>
      <c r="B23" s="19" t="s">
        <v>10</v>
      </c>
      <c r="C23" s="19" t="s">
        <v>28</v>
      </c>
      <c r="D23" s="5" t="s">
        <v>100</v>
      </c>
      <c r="E23" s="6" t="s">
        <v>11</v>
      </c>
      <c r="F23" s="11">
        <v>1</v>
      </c>
      <c r="G23" s="29"/>
      <c r="H23" s="25">
        <f>F23*G23</f>
        <v>0</v>
      </c>
    </row>
    <row r="24" spans="1:8" ht="60" x14ac:dyDescent="0.25">
      <c r="A24" s="7" t="s">
        <v>56</v>
      </c>
      <c r="B24" s="19" t="s">
        <v>10</v>
      </c>
      <c r="C24" s="19" t="s">
        <v>28</v>
      </c>
      <c r="D24" s="5" t="s">
        <v>89</v>
      </c>
      <c r="E24" s="6" t="s">
        <v>11</v>
      </c>
      <c r="F24" s="11">
        <v>1</v>
      </c>
      <c r="G24" s="29"/>
      <c r="H24" s="25">
        <f>F24*G24</f>
        <v>0</v>
      </c>
    </row>
    <row r="25" spans="1:8" ht="45" x14ac:dyDescent="0.25">
      <c r="A25" s="7" t="s">
        <v>57</v>
      </c>
      <c r="B25" s="19" t="s">
        <v>10</v>
      </c>
      <c r="C25" s="19" t="s">
        <v>28</v>
      </c>
      <c r="D25" s="5" t="s">
        <v>42</v>
      </c>
      <c r="E25" s="6" t="s">
        <v>11</v>
      </c>
      <c r="F25" s="11">
        <v>1</v>
      </c>
      <c r="G25" s="29"/>
      <c r="H25" s="25">
        <f t="shared" ref="H25:H28" si="3">F25*G25</f>
        <v>0</v>
      </c>
    </row>
    <row r="26" spans="1:8" ht="45" x14ac:dyDescent="0.25">
      <c r="A26" s="7" t="s">
        <v>58</v>
      </c>
      <c r="B26" s="19" t="s">
        <v>10</v>
      </c>
      <c r="C26" s="19" t="s">
        <v>28</v>
      </c>
      <c r="D26" s="5" t="s">
        <v>81</v>
      </c>
      <c r="E26" s="6" t="s">
        <v>11</v>
      </c>
      <c r="F26" s="11">
        <v>1</v>
      </c>
      <c r="G26" s="29"/>
      <c r="H26" s="25">
        <f t="shared" si="3"/>
        <v>0</v>
      </c>
    </row>
    <row r="27" spans="1:8" ht="75" x14ac:dyDescent="0.25">
      <c r="A27" s="7" t="s">
        <v>59</v>
      </c>
      <c r="B27" s="19" t="s">
        <v>10</v>
      </c>
      <c r="C27" s="19" t="s">
        <v>28</v>
      </c>
      <c r="D27" s="34" t="s">
        <v>82</v>
      </c>
      <c r="E27" s="10" t="s">
        <v>6</v>
      </c>
      <c r="F27" s="11">
        <v>1</v>
      </c>
      <c r="G27" s="29"/>
      <c r="H27" s="25">
        <f t="shared" si="3"/>
        <v>0</v>
      </c>
    </row>
    <row r="28" spans="1:8" ht="90" x14ac:dyDescent="0.25">
      <c r="A28" s="7" t="s">
        <v>60</v>
      </c>
      <c r="B28" s="19" t="s">
        <v>10</v>
      </c>
      <c r="C28" s="19" t="s">
        <v>29</v>
      </c>
      <c r="D28" s="5" t="s">
        <v>78</v>
      </c>
      <c r="E28" s="6" t="s">
        <v>11</v>
      </c>
      <c r="F28" s="11">
        <v>8</v>
      </c>
      <c r="G28" s="29"/>
      <c r="H28" s="25">
        <f t="shared" si="3"/>
        <v>0</v>
      </c>
    </row>
    <row r="29" spans="1:8" ht="75" x14ac:dyDescent="0.25">
      <c r="A29" s="7" t="s">
        <v>61</v>
      </c>
      <c r="B29" s="19" t="s">
        <v>10</v>
      </c>
      <c r="C29" s="19" t="s">
        <v>29</v>
      </c>
      <c r="D29" s="5" t="s">
        <v>50</v>
      </c>
      <c r="E29" s="6" t="s">
        <v>6</v>
      </c>
      <c r="F29" s="11">
        <v>1</v>
      </c>
      <c r="G29" s="29"/>
      <c r="H29" s="25">
        <f>F29*G29</f>
        <v>0</v>
      </c>
    </row>
    <row r="30" spans="1:8" ht="60" x14ac:dyDescent="0.25">
      <c r="A30" s="7" t="s">
        <v>75</v>
      </c>
      <c r="B30" s="19" t="s">
        <v>10</v>
      </c>
      <c r="C30" s="19" t="s">
        <v>31</v>
      </c>
      <c r="D30" s="5" t="s">
        <v>70</v>
      </c>
      <c r="E30" s="6" t="s">
        <v>6</v>
      </c>
      <c r="F30" s="11">
        <v>1</v>
      </c>
      <c r="G30" s="29"/>
      <c r="H30" s="25">
        <f>F30*G30</f>
        <v>0</v>
      </c>
    </row>
    <row r="31" spans="1:8" ht="60" x14ac:dyDescent="0.25">
      <c r="A31" s="7" t="s">
        <v>76</v>
      </c>
      <c r="B31" s="19" t="s">
        <v>10</v>
      </c>
      <c r="C31" s="19" t="s">
        <v>31</v>
      </c>
      <c r="D31" s="5" t="s">
        <v>71</v>
      </c>
      <c r="E31" s="6" t="s">
        <v>6</v>
      </c>
      <c r="F31" s="11">
        <v>1</v>
      </c>
      <c r="G31" s="29"/>
      <c r="H31" s="25">
        <f t="shared" ref="H31:H33" si="4">F31*G31</f>
        <v>0</v>
      </c>
    </row>
    <row r="32" spans="1:8" ht="60" x14ac:dyDescent="0.25">
      <c r="A32" s="7" t="s">
        <v>77</v>
      </c>
      <c r="B32" s="19" t="s">
        <v>10</v>
      </c>
      <c r="C32" s="19" t="s">
        <v>46</v>
      </c>
      <c r="D32" s="5" t="s">
        <v>72</v>
      </c>
      <c r="E32" s="6" t="s">
        <v>6</v>
      </c>
      <c r="F32" s="11">
        <v>1</v>
      </c>
      <c r="G32" s="29"/>
      <c r="H32" s="25">
        <f t="shared" si="4"/>
        <v>0</v>
      </c>
    </row>
    <row r="33" spans="1:8" ht="60" x14ac:dyDescent="0.25">
      <c r="A33" s="7" t="s">
        <v>62</v>
      </c>
      <c r="B33" s="19" t="s">
        <v>10</v>
      </c>
      <c r="C33" s="19" t="s">
        <v>46</v>
      </c>
      <c r="D33" s="5" t="s">
        <v>79</v>
      </c>
      <c r="E33" s="6" t="s">
        <v>6</v>
      </c>
      <c r="F33" s="11">
        <v>1</v>
      </c>
      <c r="G33" s="29"/>
      <c r="H33" s="25">
        <f t="shared" si="4"/>
        <v>0</v>
      </c>
    </row>
    <row r="34" spans="1:8" ht="45" x14ac:dyDescent="0.25">
      <c r="A34" s="7" t="s">
        <v>63</v>
      </c>
      <c r="B34" s="19" t="s">
        <v>10</v>
      </c>
      <c r="C34" s="19" t="s">
        <v>46</v>
      </c>
      <c r="D34" s="33" t="s">
        <v>90</v>
      </c>
      <c r="E34" s="6" t="s">
        <v>11</v>
      </c>
      <c r="F34" s="11">
        <v>3</v>
      </c>
      <c r="G34" s="29"/>
      <c r="H34" s="25">
        <f>F34*G34</f>
        <v>0</v>
      </c>
    </row>
    <row r="35" spans="1:8" ht="60" x14ac:dyDescent="0.25">
      <c r="A35" s="7" t="s">
        <v>102</v>
      </c>
      <c r="B35" s="19" t="s">
        <v>10</v>
      </c>
      <c r="C35" s="19" t="s">
        <v>47</v>
      </c>
      <c r="D35" s="33" t="s">
        <v>48</v>
      </c>
      <c r="E35" s="6" t="s">
        <v>49</v>
      </c>
      <c r="F35" s="11">
        <v>24</v>
      </c>
      <c r="G35" s="29"/>
      <c r="H35" s="25">
        <f>F35*G35</f>
        <v>0</v>
      </c>
    </row>
    <row r="36" spans="1:8" ht="15.75" thickBot="1" x14ac:dyDescent="0.3">
      <c r="A36" s="16"/>
      <c r="B36" s="18"/>
      <c r="C36" s="18"/>
      <c r="D36" s="17"/>
      <c r="E36" s="18"/>
      <c r="F36" s="18"/>
      <c r="G36" s="21" t="s">
        <v>26</v>
      </c>
      <c r="H36" s="26">
        <f>SUM(H17:H35)</f>
        <v>0</v>
      </c>
    </row>
    <row r="37" spans="1:8" x14ac:dyDescent="0.25">
      <c r="A37" s="46" t="s">
        <v>15</v>
      </c>
      <c r="B37" s="47"/>
      <c r="C37" s="47"/>
      <c r="D37" s="47"/>
      <c r="E37" s="47"/>
      <c r="F37" s="47"/>
      <c r="G37" s="47"/>
      <c r="H37" s="48"/>
    </row>
    <row r="38" spans="1:8" ht="45" x14ac:dyDescent="0.25">
      <c r="A38" s="7" t="s">
        <v>64</v>
      </c>
      <c r="B38" s="19" t="s">
        <v>10</v>
      </c>
      <c r="C38" s="19" t="s">
        <v>45</v>
      </c>
      <c r="D38" s="33" t="s">
        <v>65</v>
      </c>
      <c r="E38" s="6" t="s">
        <v>11</v>
      </c>
      <c r="F38" s="30">
        <v>8</v>
      </c>
      <c r="G38" s="29"/>
      <c r="H38" s="25">
        <f>F38*G38</f>
        <v>0</v>
      </c>
    </row>
    <row r="39" spans="1:8" ht="45" x14ac:dyDescent="0.25">
      <c r="A39" s="7" t="s">
        <v>66</v>
      </c>
      <c r="B39" s="19" t="s">
        <v>10</v>
      </c>
      <c r="C39" s="19" t="s">
        <v>45</v>
      </c>
      <c r="D39" s="33" t="s">
        <v>68</v>
      </c>
      <c r="E39" s="6" t="s">
        <v>6</v>
      </c>
      <c r="F39" s="30">
        <v>1</v>
      </c>
      <c r="G39" s="29"/>
      <c r="H39" s="25">
        <f>F39*G39</f>
        <v>0</v>
      </c>
    </row>
    <row r="40" spans="1:8" ht="45" x14ac:dyDescent="0.25">
      <c r="A40" s="7" t="s">
        <v>67</v>
      </c>
      <c r="B40" s="19" t="s">
        <v>10</v>
      </c>
      <c r="C40" s="19" t="s">
        <v>45</v>
      </c>
      <c r="D40" s="33" t="s">
        <v>69</v>
      </c>
      <c r="E40" s="6" t="s">
        <v>6</v>
      </c>
      <c r="F40" s="30">
        <v>1</v>
      </c>
      <c r="G40" s="29"/>
      <c r="H40" s="25">
        <f>F40*G40</f>
        <v>0</v>
      </c>
    </row>
    <row r="41" spans="1:8" ht="60" x14ac:dyDescent="0.25">
      <c r="A41" s="7" t="s">
        <v>85</v>
      </c>
      <c r="B41" s="20" t="s">
        <v>52</v>
      </c>
      <c r="C41" s="20" t="s">
        <v>53</v>
      </c>
      <c r="D41" s="8" t="s">
        <v>86</v>
      </c>
      <c r="E41" s="10" t="s">
        <v>41</v>
      </c>
      <c r="F41" s="30">
        <v>20</v>
      </c>
      <c r="G41" s="29"/>
      <c r="H41" s="25">
        <f>F41*G41</f>
        <v>0</v>
      </c>
    </row>
    <row r="42" spans="1:8" ht="15.75" thickBot="1" x14ac:dyDescent="0.3">
      <c r="A42" s="16"/>
      <c r="B42" s="18"/>
      <c r="C42" s="18"/>
      <c r="D42" s="17"/>
      <c r="E42" s="18"/>
      <c r="F42" s="18"/>
      <c r="G42" s="22" t="s">
        <v>30</v>
      </c>
      <c r="H42" s="26">
        <f>SUM(H38:H41)</f>
        <v>0</v>
      </c>
    </row>
    <row r="43" spans="1:8" ht="15.75" thickBot="1" x14ac:dyDescent="0.3"/>
    <row r="44" spans="1:8" x14ac:dyDescent="0.25">
      <c r="A44" s="49" t="s">
        <v>12</v>
      </c>
      <c r="B44" s="50"/>
      <c r="C44" s="50"/>
      <c r="D44" s="50"/>
      <c r="E44" s="50"/>
      <c r="F44" s="50"/>
      <c r="G44" s="51"/>
      <c r="H44" s="27">
        <f>SUM(H7,H15,H36,H42,H10)</f>
        <v>0</v>
      </c>
    </row>
    <row r="45" spans="1:8" x14ac:dyDescent="0.25">
      <c r="A45" s="52" t="s">
        <v>13</v>
      </c>
      <c r="B45" s="53"/>
      <c r="C45" s="53"/>
      <c r="D45" s="53"/>
      <c r="E45" s="53"/>
      <c r="F45" s="53"/>
      <c r="G45" s="54"/>
      <c r="H45" s="23">
        <f>H44*0.05</f>
        <v>0</v>
      </c>
    </row>
    <row r="46" spans="1:8" ht="15.75" thickBot="1" x14ac:dyDescent="0.3">
      <c r="A46" s="36" t="s">
        <v>14</v>
      </c>
      <c r="B46" s="37"/>
      <c r="C46" s="37"/>
      <c r="D46" s="37"/>
      <c r="E46" s="37"/>
      <c r="F46" s="37"/>
      <c r="G46" s="38"/>
      <c r="H46" s="28">
        <f>SUM(H44:H45)</f>
        <v>0</v>
      </c>
    </row>
  </sheetData>
  <sheetProtection algorithmName="SHA-512" hashValue="gDW8N3rw1jwkI6fY6I6e9xfkIBm6yQ+VTe4l+UGCwcsAVJ8Qb9uXMewk3k622+5k8633+sXo/OCDweM3gdDp0A==" saltValue="e0mN/8Wq+nXZievCvpev/w==" spinCount="100000" sheet="1" objects="1" scenarios="1"/>
  <mergeCells count="9">
    <mergeCell ref="A46:G46"/>
    <mergeCell ref="D1:H1"/>
    <mergeCell ref="A3:H3"/>
    <mergeCell ref="A11:H11"/>
    <mergeCell ref="A16:H16"/>
    <mergeCell ref="A37:H37"/>
    <mergeCell ref="A44:G44"/>
    <mergeCell ref="A45:G45"/>
    <mergeCell ref="A8:H8"/>
  </mergeCells>
  <phoneticPr fontId="3" type="noConversion"/>
  <pageMargins left="0.7" right="0.7" top="0.75" bottom="0.75" header="0.3" footer="0.3"/>
  <pageSetup paperSize="3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Quantities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Cooper Husband</cp:lastModifiedBy>
  <cp:revision/>
  <cp:lastPrinted>2026-02-19T23:10:58Z</cp:lastPrinted>
  <dcterms:created xsi:type="dcterms:W3CDTF">2023-05-17T18:53:26Z</dcterms:created>
  <dcterms:modified xsi:type="dcterms:W3CDTF">2026-03-26T17:37:43Z</dcterms:modified>
  <cp:category/>
  <cp:contentStatus/>
</cp:coreProperties>
</file>